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<sst xmlns="http://schemas.openxmlformats.org/spreadsheetml/2006/main" count="52" uniqueCount="37">
  <si>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男</t>
  </si>
  <si>
    <t>女</t>
  </si>
  <si>
    <t>不詳</t>
  </si>
  <si>
    <t>（再掲）</t>
  </si>
  <si>
    <t>年齢別割合（％）</t>
  </si>
  <si>
    <t>平均年齢</t>
  </si>
  <si>
    <t>年齢中位数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</si>
  <si>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</si>
  <si>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</si>
  <si>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</si>
  <si>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</si>
  <si>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</si>
  <si>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</si>
  <si>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</si>
  <si>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</si>
  <si>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</si>
  <si>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</si>
  <si>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</si>
  <si>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</si>
  <si>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</si>
  <si>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</si>
  <si>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</si>
  <si>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</si>
  <si>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</si>
  <si>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</si>
  <si>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</si>
  <si>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</si>
  <si>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15歳未満</t>
  </si>
  <si>
    <t>15～64歳</t>
  </si>
  <si>
    <t>65歳以上</t>
  </si>
  <si>
    <t>2　年齢（各歳）男女別人口</t>
  </si>
  <si>
    <t>総　数</t>
  </si>
  <si>
    <t>総　　　数</t>
  </si>
  <si>
    <t>年　齢／区　分</t>
  </si>
  <si>
    <t>55～59歳</t>
  </si>
  <si>
    <t>※ 旧甲府市分のみの集計</t>
  </si>
  <si>
    <t>（資料）総務省統計局 平成17年「国勢調査報告」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</si>
</sst>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_);[Red]\(#,##0.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 applyProtection="1" quotePrefix="1">
      <alignment horizontal="center"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177" fontId="2" fillId="0" borderId="0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 quotePrefix="1">
      <alignment horizont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176" fontId="2" fillId="0" borderId="1" xfId="0" applyNumberFormat="1" applyFont="1" applyBorder="1" applyAlignment="1" applyProtection="1">
      <alignment/>
      <protection/>
    </xf>
    <xf numFmtId="176" fontId="2" fillId="0" borderId="1" xfId="0" applyNumberFormat="1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179" fontId="2" fillId="0" borderId="1" xfId="0" applyNumberFormat="1" applyFont="1" applyBorder="1" applyAlignment="1" applyProtection="1">
      <alignment/>
      <protection/>
    </xf>
    <xf numFmtId="179" fontId="2" fillId="0" borderId="1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K5" sqref="K5"/>
    </sheetView>
  </sheetViews>
  <sheetFormatPr defaultColWidth="9.00390625" defaultRowHeight="13.5"/>
  <cols>
    <col min="1" max="1" width="14.625" style="17" customWidth="1"/>
    <col min="2" max="4" width="8.625" style="17" customWidth="1"/>
    <col min="5" max="5" width="1.625" style="24" customWidth="1"/>
    <col min="6" max="6" width="14.625" style="17" customWidth="1"/>
    <col min="7" max="9" width="8.625" style="17" customWidth="1"/>
    <col min="10" max="16384" width="9.00390625" style="17" customWidth="1"/>
  </cols>
  <sheetData>
    <row r="1" spans="1:9" ht="14.25">
      <c r="A1" s="13" t="s">
        <v>30</v>
      </c>
      <c r="B1" s="13"/>
      <c r="C1" s="13"/>
      <c r="D1" s="13"/>
      <c r="E1" s="13"/>
      <c r="F1" s="13"/>
      <c r="G1" s="13"/>
      <c r="H1" s="13"/>
      <c r="I1" s="13"/>
    </row>
    <row r="2" spans="1:9" ht="21" customHeight="1">
      <c r="A2" s="6" t="s">
        <v>33</v>
      </c>
      <c r="B2" s="6" t="s">
        <v>31</v>
      </c>
      <c r="C2" s="6" t="s">
        <v>0</v>
      </c>
      <c r="D2" s="6" t="s">
        <v>1</v>
      </c>
      <c r="E2" s="14"/>
      <c r="F2" s="9" t="s">
        <v>33</v>
      </c>
      <c r="G2" s="9" t="s">
        <v>31</v>
      </c>
      <c r="H2" s="9" t="s">
        <v>0</v>
      </c>
      <c r="I2" s="9" t="s">
        <v>1</v>
      </c>
    </row>
    <row r="3" spans="1:9" ht="14.25">
      <c r="A3" s="7" t="s">
        <v>32</v>
      </c>
      <c r="B3" s="18">
        <f>SUM(C3:D3)</f>
        <v>194244</v>
      </c>
      <c r="C3" s="18">
        <f>SUM(C5:C9,C11:C15,C17:C21,C23:C27,C29:C33,C35:C39,C41:C45,C47:C51,H47:H51,H41:H45,H35:H39,H29:H33,H23:H27,H17:H21,H11:H15,H5:H9,C54:C58,C60:C64,C66:C70,H54:H60)</f>
        <v>95535</v>
      </c>
      <c r="D3" s="18">
        <f>SUM(D5:D9,D11:D15,D17:D21,D23:D27,D29:D33,D35:D39,D41:D45,D47:D51,I47:I51,I41:I45,I35:I39,I29:I33,I23:I27,I17:I21,I11:I15,I5:I9,D54:D58,D60:D64,D66:D70,I54:I60)</f>
        <v>98709</v>
      </c>
      <c r="E3" s="14"/>
      <c r="F3" s="10"/>
      <c r="G3" s="10"/>
      <c r="H3" s="10"/>
      <c r="I3" s="10"/>
    </row>
    <row r="4" spans="1:9" ht="14.25">
      <c r="A4" s="7" t="s">
        <v>7</v>
      </c>
      <c r="B4" s="18">
        <f aca="true" t="shared" si="0" ref="B4:B51">SUM(C4:D4)</f>
        <v>8067</v>
      </c>
      <c r="C4" s="18">
        <f>SUM(C5:C9)</f>
        <v>4194</v>
      </c>
      <c r="D4" s="18">
        <f>SUM(D5:D9)</f>
        <v>3873</v>
      </c>
      <c r="E4" s="14"/>
      <c r="F4" s="7" t="s">
        <v>15</v>
      </c>
      <c r="G4" s="18">
        <f>SUM(H4:I4)</f>
        <v>12465</v>
      </c>
      <c r="H4" s="18">
        <f>SUM(H5:H9)</f>
        <v>6431</v>
      </c>
      <c r="I4" s="18">
        <f>SUM(I5:I9)</f>
        <v>6034</v>
      </c>
    </row>
    <row r="5" spans="1:9" ht="14.25">
      <c r="A5" s="8">
        <v>0</v>
      </c>
      <c r="B5" s="18">
        <f t="shared" si="0"/>
        <v>1615</v>
      </c>
      <c r="C5" s="19">
        <v>812</v>
      </c>
      <c r="D5" s="19">
        <v>803</v>
      </c>
      <c r="E5" s="14"/>
      <c r="F5" s="8">
        <v>40</v>
      </c>
      <c r="G5" s="18">
        <f aca="true" t="shared" si="1" ref="G5:G51">SUM(H5:I5)</f>
        <v>2701</v>
      </c>
      <c r="H5" s="19">
        <v>1414</v>
      </c>
      <c r="I5" s="19">
        <v>1287</v>
      </c>
    </row>
    <row r="6" spans="1:9" ht="14.25">
      <c r="A6" s="8">
        <v>1</v>
      </c>
      <c r="B6" s="18">
        <f t="shared" si="0"/>
        <v>1558</v>
      </c>
      <c r="C6" s="19">
        <v>816</v>
      </c>
      <c r="D6" s="19">
        <v>742</v>
      </c>
      <c r="E6" s="14"/>
      <c r="F6" s="8">
        <v>41</v>
      </c>
      <c r="G6" s="18">
        <f t="shared" si="1"/>
        <v>2597</v>
      </c>
      <c r="H6" s="19">
        <v>1377</v>
      </c>
      <c r="I6" s="19">
        <v>1220</v>
      </c>
    </row>
    <row r="7" spans="1:9" ht="14.25">
      <c r="A7" s="8">
        <v>2</v>
      </c>
      <c r="B7" s="18">
        <f t="shared" si="0"/>
        <v>1591</v>
      </c>
      <c r="C7" s="19">
        <v>819</v>
      </c>
      <c r="D7" s="19">
        <v>772</v>
      </c>
      <c r="E7" s="14"/>
      <c r="F7" s="8">
        <v>42</v>
      </c>
      <c r="G7" s="18">
        <f t="shared" si="1"/>
        <v>2455</v>
      </c>
      <c r="H7" s="19">
        <v>1237</v>
      </c>
      <c r="I7" s="19">
        <v>1218</v>
      </c>
    </row>
    <row r="8" spans="1:9" ht="14.25">
      <c r="A8" s="8">
        <v>3</v>
      </c>
      <c r="B8" s="18">
        <f t="shared" si="0"/>
        <v>1625</v>
      </c>
      <c r="C8" s="19">
        <v>867</v>
      </c>
      <c r="D8" s="19">
        <v>758</v>
      </c>
      <c r="E8" s="14"/>
      <c r="F8" s="8">
        <v>43</v>
      </c>
      <c r="G8" s="18">
        <f t="shared" si="1"/>
        <v>2359</v>
      </c>
      <c r="H8" s="19">
        <v>1229</v>
      </c>
      <c r="I8" s="19">
        <v>1130</v>
      </c>
    </row>
    <row r="9" spans="1:9" ht="14.25">
      <c r="A9" s="8">
        <v>4</v>
      </c>
      <c r="B9" s="18">
        <f t="shared" si="0"/>
        <v>1678</v>
      </c>
      <c r="C9" s="19">
        <v>880</v>
      </c>
      <c r="D9" s="19">
        <v>798</v>
      </c>
      <c r="E9" s="14"/>
      <c r="F9" s="8">
        <v>44</v>
      </c>
      <c r="G9" s="18">
        <f t="shared" si="1"/>
        <v>2353</v>
      </c>
      <c r="H9" s="19">
        <v>1174</v>
      </c>
      <c r="I9" s="19">
        <v>1179</v>
      </c>
    </row>
    <row r="10" spans="1:9" ht="14.25">
      <c r="A10" s="7" t="s">
        <v>8</v>
      </c>
      <c r="B10" s="18">
        <f t="shared" si="0"/>
        <v>8650</v>
      </c>
      <c r="C10" s="18">
        <f>SUM(C11:C15)</f>
        <v>4458</v>
      </c>
      <c r="D10" s="18">
        <f>SUM(D11:D15)</f>
        <v>4192</v>
      </c>
      <c r="E10" s="14"/>
      <c r="F10" s="7" t="s">
        <v>16</v>
      </c>
      <c r="G10" s="18">
        <f t="shared" si="1"/>
        <v>11507</v>
      </c>
      <c r="H10" s="18">
        <f>SUM(H11:H15)</f>
        <v>5778</v>
      </c>
      <c r="I10" s="18">
        <f>SUM(I11:I15)</f>
        <v>5729</v>
      </c>
    </row>
    <row r="11" spans="1:9" ht="14.25">
      <c r="A11" s="8">
        <v>5</v>
      </c>
      <c r="B11" s="18">
        <f t="shared" si="0"/>
        <v>1718</v>
      </c>
      <c r="C11" s="19">
        <v>850</v>
      </c>
      <c r="D11" s="19">
        <v>868</v>
      </c>
      <c r="E11" s="14"/>
      <c r="F11" s="8">
        <v>45</v>
      </c>
      <c r="G11" s="18">
        <f t="shared" si="1"/>
        <v>2291</v>
      </c>
      <c r="H11" s="19">
        <v>1158</v>
      </c>
      <c r="I11" s="19">
        <v>1133</v>
      </c>
    </row>
    <row r="12" spans="1:9" ht="14.25">
      <c r="A12" s="8">
        <v>6</v>
      </c>
      <c r="B12" s="18">
        <f t="shared" si="0"/>
        <v>1665</v>
      </c>
      <c r="C12" s="19">
        <v>846</v>
      </c>
      <c r="D12" s="19">
        <v>819</v>
      </c>
      <c r="E12" s="14"/>
      <c r="F12" s="8">
        <v>46</v>
      </c>
      <c r="G12" s="18">
        <f t="shared" si="1"/>
        <v>2297</v>
      </c>
      <c r="H12" s="19">
        <v>1186</v>
      </c>
      <c r="I12" s="19">
        <v>1111</v>
      </c>
    </row>
    <row r="13" spans="1:9" ht="14.25">
      <c r="A13" s="8">
        <v>7</v>
      </c>
      <c r="B13" s="18">
        <f t="shared" si="0"/>
        <v>1729</v>
      </c>
      <c r="C13" s="19">
        <v>923</v>
      </c>
      <c r="D13" s="19">
        <v>806</v>
      </c>
      <c r="E13" s="14"/>
      <c r="F13" s="8">
        <v>47</v>
      </c>
      <c r="G13" s="18">
        <f t="shared" si="1"/>
        <v>2363</v>
      </c>
      <c r="H13" s="19">
        <v>1188</v>
      </c>
      <c r="I13" s="19">
        <v>1175</v>
      </c>
    </row>
    <row r="14" spans="1:9" ht="14.25">
      <c r="A14" s="8">
        <v>8</v>
      </c>
      <c r="B14" s="18">
        <f t="shared" si="0"/>
        <v>1750</v>
      </c>
      <c r="C14" s="19">
        <v>916</v>
      </c>
      <c r="D14" s="19">
        <v>834</v>
      </c>
      <c r="E14" s="14"/>
      <c r="F14" s="8">
        <v>48</v>
      </c>
      <c r="G14" s="18">
        <f t="shared" si="1"/>
        <v>2206</v>
      </c>
      <c r="H14" s="19">
        <v>1087</v>
      </c>
      <c r="I14" s="19">
        <v>1119</v>
      </c>
    </row>
    <row r="15" spans="1:9" ht="14.25">
      <c r="A15" s="8">
        <v>9</v>
      </c>
      <c r="B15" s="18">
        <f t="shared" si="0"/>
        <v>1788</v>
      </c>
      <c r="C15" s="19">
        <v>923</v>
      </c>
      <c r="D15" s="19">
        <v>865</v>
      </c>
      <c r="E15" s="14"/>
      <c r="F15" s="8">
        <v>49</v>
      </c>
      <c r="G15" s="18">
        <f t="shared" si="1"/>
        <v>2350</v>
      </c>
      <c r="H15" s="19">
        <v>1159</v>
      </c>
      <c r="I15" s="19">
        <v>1191</v>
      </c>
    </row>
    <row r="16" spans="1:9" ht="14.25">
      <c r="A16" s="7" t="s">
        <v>9</v>
      </c>
      <c r="B16" s="18">
        <f t="shared" si="0"/>
        <v>8778</v>
      </c>
      <c r="C16" s="18">
        <f>SUM(C17:C21)</f>
        <v>4526</v>
      </c>
      <c r="D16" s="18">
        <f>SUM(D17:D21)</f>
        <v>4252</v>
      </c>
      <c r="E16" s="14"/>
      <c r="F16" s="7" t="s">
        <v>17</v>
      </c>
      <c r="G16" s="18">
        <f t="shared" si="1"/>
        <v>12325</v>
      </c>
      <c r="H16" s="18">
        <f>SUM(H17:H21)</f>
        <v>6113</v>
      </c>
      <c r="I16" s="18">
        <f>SUM(I17:I21)</f>
        <v>6212</v>
      </c>
    </row>
    <row r="17" spans="1:9" ht="14.25">
      <c r="A17" s="8">
        <v>10</v>
      </c>
      <c r="B17" s="18">
        <f t="shared" si="0"/>
        <v>1806</v>
      </c>
      <c r="C17" s="19">
        <v>928</v>
      </c>
      <c r="D17" s="19">
        <v>878</v>
      </c>
      <c r="E17" s="14"/>
      <c r="F17" s="8">
        <v>50</v>
      </c>
      <c r="G17" s="18">
        <f t="shared" si="1"/>
        <v>2309</v>
      </c>
      <c r="H17" s="19">
        <v>1154</v>
      </c>
      <c r="I17" s="19">
        <v>1155</v>
      </c>
    </row>
    <row r="18" spans="1:9" ht="14.25">
      <c r="A18" s="8">
        <v>11</v>
      </c>
      <c r="B18" s="18">
        <f t="shared" si="0"/>
        <v>1739</v>
      </c>
      <c r="C18" s="19">
        <v>889</v>
      </c>
      <c r="D18" s="19">
        <v>850</v>
      </c>
      <c r="E18" s="14"/>
      <c r="F18" s="8">
        <v>51</v>
      </c>
      <c r="G18" s="18">
        <f t="shared" si="1"/>
        <v>2399</v>
      </c>
      <c r="H18" s="19">
        <v>1189</v>
      </c>
      <c r="I18" s="19">
        <v>1210</v>
      </c>
    </row>
    <row r="19" spans="1:9" ht="14.25">
      <c r="A19" s="8">
        <v>12</v>
      </c>
      <c r="B19" s="18">
        <f t="shared" si="0"/>
        <v>1714</v>
      </c>
      <c r="C19" s="19">
        <v>903</v>
      </c>
      <c r="D19" s="19">
        <v>811</v>
      </c>
      <c r="E19" s="14"/>
      <c r="F19" s="8">
        <v>52</v>
      </c>
      <c r="G19" s="18">
        <f t="shared" si="1"/>
        <v>2476</v>
      </c>
      <c r="H19" s="19">
        <v>1257</v>
      </c>
      <c r="I19" s="19">
        <v>1219</v>
      </c>
    </row>
    <row r="20" spans="1:9" ht="14.25">
      <c r="A20" s="8">
        <v>13</v>
      </c>
      <c r="B20" s="18">
        <f t="shared" si="0"/>
        <v>1710</v>
      </c>
      <c r="C20" s="19">
        <v>891</v>
      </c>
      <c r="D20" s="19">
        <v>819</v>
      </c>
      <c r="E20" s="14"/>
      <c r="F20" s="8">
        <v>53</v>
      </c>
      <c r="G20" s="18">
        <f t="shared" si="1"/>
        <v>2479</v>
      </c>
      <c r="H20" s="19">
        <v>1212</v>
      </c>
      <c r="I20" s="19">
        <v>1267</v>
      </c>
    </row>
    <row r="21" spans="1:9" ht="14.25">
      <c r="A21" s="8">
        <v>14</v>
      </c>
      <c r="B21" s="18">
        <f t="shared" si="0"/>
        <v>1809</v>
      </c>
      <c r="C21" s="19">
        <v>915</v>
      </c>
      <c r="D21" s="19">
        <v>894</v>
      </c>
      <c r="E21" s="14"/>
      <c r="F21" s="8">
        <v>54</v>
      </c>
      <c r="G21" s="18">
        <f t="shared" si="1"/>
        <v>2662</v>
      </c>
      <c r="H21" s="19">
        <v>1301</v>
      </c>
      <c r="I21" s="19">
        <v>1361</v>
      </c>
    </row>
    <row r="22" spans="1:9" ht="14.25">
      <c r="A22" s="7" t="s">
        <v>10</v>
      </c>
      <c r="B22" s="18">
        <f t="shared" si="0"/>
        <v>10222</v>
      </c>
      <c r="C22" s="18">
        <f>SUM(C23:C27)</f>
        <v>5497</v>
      </c>
      <c r="D22" s="18">
        <f>SUM(D23:D27)</f>
        <v>4725</v>
      </c>
      <c r="E22" s="14"/>
      <c r="F22" s="7" t="s">
        <v>34</v>
      </c>
      <c r="G22" s="18">
        <f t="shared" si="1"/>
        <v>14563</v>
      </c>
      <c r="H22" s="18">
        <f>SUM(H23:H27)</f>
        <v>7183</v>
      </c>
      <c r="I22" s="18">
        <f>SUM(I23:I27)</f>
        <v>7380</v>
      </c>
    </row>
    <row r="23" spans="1:9" ht="14.25">
      <c r="A23" s="8">
        <v>15</v>
      </c>
      <c r="B23" s="18">
        <f t="shared" si="0"/>
        <v>1782</v>
      </c>
      <c r="C23" s="19">
        <v>895</v>
      </c>
      <c r="D23" s="19">
        <v>887</v>
      </c>
      <c r="E23" s="14"/>
      <c r="F23" s="8">
        <v>55</v>
      </c>
      <c r="G23" s="18">
        <f t="shared" si="1"/>
        <v>2844</v>
      </c>
      <c r="H23" s="19">
        <v>1392</v>
      </c>
      <c r="I23" s="19">
        <v>1452</v>
      </c>
    </row>
    <row r="24" spans="1:9" ht="14.25">
      <c r="A24" s="8">
        <v>16</v>
      </c>
      <c r="B24" s="18">
        <f t="shared" si="0"/>
        <v>1800</v>
      </c>
      <c r="C24" s="19">
        <v>956</v>
      </c>
      <c r="D24" s="19">
        <v>844</v>
      </c>
      <c r="E24" s="14"/>
      <c r="F24" s="8">
        <v>56</v>
      </c>
      <c r="G24" s="18">
        <f t="shared" si="1"/>
        <v>3320</v>
      </c>
      <c r="H24" s="19">
        <v>1659</v>
      </c>
      <c r="I24" s="19">
        <v>1661</v>
      </c>
    </row>
    <row r="25" spans="1:9" ht="14.25">
      <c r="A25" s="8">
        <v>17</v>
      </c>
      <c r="B25" s="18">
        <f t="shared" si="0"/>
        <v>1924</v>
      </c>
      <c r="C25" s="19">
        <v>981</v>
      </c>
      <c r="D25" s="19">
        <v>943</v>
      </c>
      <c r="E25" s="14"/>
      <c r="F25" s="8">
        <v>57</v>
      </c>
      <c r="G25" s="18">
        <f t="shared" si="1"/>
        <v>3304</v>
      </c>
      <c r="H25" s="19">
        <v>1611</v>
      </c>
      <c r="I25" s="19">
        <v>1693</v>
      </c>
    </row>
    <row r="26" spans="1:9" ht="14.25">
      <c r="A26" s="8">
        <v>18</v>
      </c>
      <c r="B26" s="18">
        <f t="shared" si="0"/>
        <v>2181</v>
      </c>
      <c r="C26" s="19">
        <v>1159</v>
      </c>
      <c r="D26" s="19">
        <v>1022</v>
      </c>
      <c r="E26" s="14"/>
      <c r="F26" s="8">
        <v>58</v>
      </c>
      <c r="G26" s="18">
        <f t="shared" si="1"/>
        <v>3178</v>
      </c>
      <c r="H26" s="19">
        <v>1563</v>
      </c>
      <c r="I26" s="19">
        <v>1615</v>
      </c>
    </row>
    <row r="27" spans="1:9" ht="14.25">
      <c r="A27" s="8">
        <v>19</v>
      </c>
      <c r="B27" s="18">
        <f t="shared" si="0"/>
        <v>2535</v>
      </c>
      <c r="C27" s="19">
        <v>1506</v>
      </c>
      <c r="D27" s="19">
        <v>1029</v>
      </c>
      <c r="E27" s="14"/>
      <c r="F27" s="8">
        <v>59</v>
      </c>
      <c r="G27" s="18">
        <f t="shared" si="1"/>
        <v>1917</v>
      </c>
      <c r="H27" s="19">
        <v>958</v>
      </c>
      <c r="I27" s="19">
        <v>959</v>
      </c>
    </row>
    <row r="28" spans="1:9" ht="14.25">
      <c r="A28" s="7" t="s">
        <v>11</v>
      </c>
      <c r="B28" s="18">
        <f t="shared" si="0"/>
        <v>12203</v>
      </c>
      <c r="C28" s="18">
        <f>SUM(C29:C33)</f>
        <v>6862</v>
      </c>
      <c r="D28" s="18">
        <f>SUM(D29:D33)</f>
        <v>5341</v>
      </c>
      <c r="E28" s="14"/>
      <c r="F28" s="7" t="s">
        <v>18</v>
      </c>
      <c r="G28" s="18">
        <f t="shared" si="1"/>
        <v>12610</v>
      </c>
      <c r="H28" s="18">
        <f>SUM(H29:H33)</f>
        <v>6055</v>
      </c>
      <c r="I28" s="18">
        <f>SUM(I29:I33)</f>
        <v>6555</v>
      </c>
    </row>
    <row r="29" spans="1:9" ht="14.25">
      <c r="A29" s="8">
        <v>20</v>
      </c>
      <c r="B29" s="18">
        <f t="shared" si="0"/>
        <v>2725</v>
      </c>
      <c r="C29" s="19">
        <v>1597</v>
      </c>
      <c r="D29" s="19">
        <v>1128</v>
      </c>
      <c r="E29" s="14"/>
      <c r="F29" s="8">
        <v>60</v>
      </c>
      <c r="G29" s="18">
        <f t="shared" si="1"/>
        <v>2096</v>
      </c>
      <c r="H29" s="19">
        <v>1029</v>
      </c>
      <c r="I29" s="19">
        <v>1067</v>
      </c>
    </row>
    <row r="30" spans="1:9" ht="14.25">
      <c r="A30" s="8">
        <v>21</v>
      </c>
      <c r="B30" s="18">
        <f t="shared" si="0"/>
        <v>2528</v>
      </c>
      <c r="C30" s="19">
        <v>1472</v>
      </c>
      <c r="D30" s="19">
        <v>1056</v>
      </c>
      <c r="E30" s="14"/>
      <c r="F30" s="8">
        <v>61</v>
      </c>
      <c r="G30" s="18">
        <f t="shared" si="1"/>
        <v>2657</v>
      </c>
      <c r="H30" s="19">
        <v>1270</v>
      </c>
      <c r="I30" s="19">
        <v>1387</v>
      </c>
    </row>
    <row r="31" spans="1:9" ht="14.25">
      <c r="A31" s="8">
        <v>22</v>
      </c>
      <c r="B31" s="18">
        <f t="shared" si="0"/>
        <v>2510</v>
      </c>
      <c r="C31" s="19">
        <v>1417</v>
      </c>
      <c r="D31" s="19">
        <v>1093</v>
      </c>
      <c r="E31" s="14"/>
      <c r="F31" s="8">
        <v>62</v>
      </c>
      <c r="G31" s="18">
        <f t="shared" si="1"/>
        <v>2682</v>
      </c>
      <c r="H31" s="19">
        <v>1299</v>
      </c>
      <c r="I31" s="19">
        <v>1383</v>
      </c>
    </row>
    <row r="32" spans="1:9" ht="14.25">
      <c r="A32" s="8">
        <v>23</v>
      </c>
      <c r="B32" s="18">
        <f t="shared" si="0"/>
        <v>2190</v>
      </c>
      <c r="C32" s="19">
        <v>1155</v>
      </c>
      <c r="D32" s="19">
        <v>1035</v>
      </c>
      <c r="E32" s="14"/>
      <c r="F32" s="8">
        <v>63</v>
      </c>
      <c r="G32" s="18">
        <f t="shared" si="1"/>
        <v>2597</v>
      </c>
      <c r="H32" s="19">
        <v>1231</v>
      </c>
      <c r="I32" s="19">
        <v>1366</v>
      </c>
    </row>
    <row r="33" spans="1:9" ht="14.25">
      <c r="A33" s="8">
        <v>24</v>
      </c>
      <c r="B33" s="18">
        <f t="shared" si="0"/>
        <v>2250</v>
      </c>
      <c r="C33" s="19">
        <v>1221</v>
      </c>
      <c r="D33" s="19">
        <v>1029</v>
      </c>
      <c r="E33" s="14"/>
      <c r="F33" s="8">
        <v>64</v>
      </c>
      <c r="G33" s="18">
        <f t="shared" si="1"/>
        <v>2578</v>
      </c>
      <c r="H33" s="19">
        <v>1226</v>
      </c>
      <c r="I33" s="19">
        <v>1352</v>
      </c>
    </row>
    <row r="34" spans="1:9" ht="14.25">
      <c r="A34" s="7" t="s">
        <v>12</v>
      </c>
      <c r="B34" s="18">
        <f t="shared" si="0"/>
        <v>12048</v>
      </c>
      <c r="C34" s="18">
        <f>SUM(C35:C39)</f>
        <v>6259</v>
      </c>
      <c r="D34" s="18">
        <f>SUM(D35:D39)</f>
        <v>5789</v>
      </c>
      <c r="E34" s="14"/>
      <c r="F34" s="7" t="s">
        <v>19</v>
      </c>
      <c r="G34" s="18">
        <f t="shared" si="1"/>
        <v>11554</v>
      </c>
      <c r="H34" s="18">
        <f>SUM(H35:H39)</f>
        <v>5368</v>
      </c>
      <c r="I34" s="18">
        <f>SUM(I35:I39)</f>
        <v>6186</v>
      </c>
    </row>
    <row r="35" spans="1:9" ht="14.25">
      <c r="A35" s="8">
        <v>25</v>
      </c>
      <c r="B35" s="18">
        <f t="shared" si="0"/>
        <v>2252</v>
      </c>
      <c r="C35" s="19">
        <v>1162</v>
      </c>
      <c r="D35" s="19">
        <v>1090</v>
      </c>
      <c r="E35" s="14"/>
      <c r="F35" s="7">
        <v>65</v>
      </c>
      <c r="G35" s="18">
        <f t="shared" si="1"/>
        <v>2523</v>
      </c>
      <c r="H35" s="19">
        <v>1207</v>
      </c>
      <c r="I35" s="19">
        <v>1316</v>
      </c>
    </row>
    <row r="36" spans="1:9" ht="14.25">
      <c r="A36" s="8">
        <v>26</v>
      </c>
      <c r="B36" s="18">
        <f t="shared" si="0"/>
        <v>2308</v>
      </c>
      <c r="C36" s="19">
        <v>1216</v>
      </c>
      <c r="D36" s="19">
        <v>1092</v>
      </c>
      <c r="E36" s="14"/>
      <c r="F36" s="8">
        <v>66</v>
      </c>
      <c r="G36" s="18">
        <f t="shared" si="1"/>
        <v>2085</v>
      </c>
      <c r="H36" s="19">
        <v>940</v>
      </c>
      <c r="I36" s="19">
        <v>1145</v>
      </c>
    </row>
    <row r="37" spans="1:9" ht="14.25">
      <c r="A37" s="8">
        <v>27</v>
      </c>
      <c r="B37" s="18">
        <f t="shared" si="0"/>
        <v>2393</v>
      </c>
      <c r="C37" s="19">
        <v>1251</v>
      </c>
      <c r="D37" s="19">
        <v>1142</v>
      </c>
      <c r="E37" s="14"/>
      <c r="F37" s="8">
        <v>67</v>
      </c>
      <c r="G37" s="18">
        <f t="shared" si="1"/>
        <v>2262</v>
      </c>
      <c r="H37" s="19">
        <v>1018</v>
      </c>
      <c r="I37" s="19">
        <v>1244</v>
      </c>
    </row>
    <row r="38" spans="1:9" ht="14.25">
      <c r="A38" s="8">
        <v>28</v>
      </c>
      <c r="B38" s="18">
        <f t="shared" si="0"/>
        <v>2478</v>
      </c>
      <c r="C38" s="19">
        <v>1274</v>
      </c>
      <c r="D38" s="19">
        <v>1204</v>
      </c>
      <c r="E38" s="14"/>
      <c r="F38" s="8">
        <v>68</v>
      </c>
      <c r="G38" s="18">
        <f t="shared" si="1"/>
        <v>2413</v>
      </c>
      <c r="H38" s="19">
        <v>1110</v>
      </c>
      <c r="I38" s="19">
        <v>1303</v>
      </c>
    </row>
    <row r="39" spans="1:9" ht="14.25">
      <c r="A39" s="8">
        <v>29</v>
      </c>
      <c r="B39" s="18">
        <f t="shared" si="0"/>
        <v>2617</v>
      </c>
      <c r="C39" s="19">
        <v>1356</v>
      </c>
      <c r="D39" s="19">
        <v>1261</v>
      </c>
      <c r="E39" s="14"/>
      <c r="F39" s="8">
        <v>69</v>
      </c>
      <c r="G39" s="18">
        <f t="shared" si="1"/>
        <v>2271</v>
      </c>
      <c r="H39" s="19">
        <v>1093</v>
      </c>
      <c r="I39" s="19">
        <v>1178</v>
      </c>
    </row>
    <row r="40" spans="1:9" ht="14.25">
      <c r="A40" s="7" t="s">
        <v>13</v>
      </c>
      <c r="B40" s="18">
        <f t="shared" si="0"/>
        <v>14263</v>
      </c>
      <c r="C40" s="18">
        <f>SUM(C41:C45)</f>
        <v>7338</v>
      </c>
      <c r="D40" s="18">
        <f>SUM(D41:D45)</f>
        <v>6925</v>
      </c>
      <c r="E40" s="14"/>
      <c r="F40" s="7" t="s">
        <v>20</v>
      </c>
      <c r="G40" s="18">
        <f t="shared" si="1"/>
        <v>10845</v>
      </c>
      <c r="H40" s="18">
        <f>SUM(H41:H45)</f>
        <v>4792</v>
      </c>
      <c r="I40" s="18">
        <f>SUM(I41:I45)</f>
        <v>6053</v>
      </c>
    </row>
    <row r="41" spans="1:9" ht="14.25">
      <c r="A41" s="8">
        <v>30</v>
      </c>
      <c r="B41" s="18">
        <f t="shared" si="0"/>
        <v>2754</v>
      </c>
      <c r="C41" s="19">
        <v>1424</v>
      </c>
      <c r="D41" s="19">
        <v>1330</v>
      </c>
      <c r="E41" s="14"/>
      <c r="F41" s="8">
        <v>70</v>
      </c>
      <c r="G41" s="18">
        <f t="shared" si="1"/>
        <v>2307</v>
      </c>
      <c r="H41" s="19">
        <v>1049</v>
      </c>
      <c r="I41" s="19">
        <v>1258</v>
      </c>
    </row>
    <row r="42" spans="1:9" ht="14.25">
      <c r="A42" s="8">
        <v>31</v>
      </c>
      <c r="B42" s="18">
        <f t="shared" si="0"/>
        <v>2844</v>
      </c>
      <c r="C42" s="19">
        <v>1431</v>
      </c>
      <c r="D42" s="19">
        <v>1413</v>
      </c>
      <c r="E42" s="14"/>
      <c r="F42" s="8">
        <v>71</v>
      </c>
      <c r="G42" s="18">
        <f t="shared" si="1"/>
        <v>2122</v>
      </c>
      <c r="H42" s="19">
        <v>923</v>
      </c>
      <c r="I42" s="19">
        <v>1199</v>
      </c>
    </row>
    <row r="43" spans="1:9" ht="14.25">
      <c r="A43" s="8">
        <v>32</v>
      </c>
      <c r="B43" s="18">
        <f t="shared" si="0"/>
        <v>2951</v>
      </c>
      <c r="C43" s="19">
        <v>1517</v>
      </c>
      <c r="D43" s="19">
        <v>1434</v>
      </c>
      <c r="E43" s="14"/>
      <c r="F43" s="8">
        <v>72</v>
      </c>
      <c r="G43" s="18">
        <f t="shared" si="1"/>
        <v>2166</v>
      </c>
      <c r="H43" s="19">
        <v>992</v>
      </c>
      <c r="I43" s="19">
        <v>1174</v>
      </c>
    </row>
    <row r="44" spans="1:9" ht="14.25">
      <c r="A44" s="8">
        <v>33</v>
      </c>
      <c r="B44" s="18">
        <f t="shared" si="0"/>
        <v>2902</v>
      </c>
      <c r="C44" s="19">
        <v>1519</v>
      </c>
      <c r="D44" s="19">
        <v>1383</v>
      </c>
      <c r="E44" s="14"/>
      <c r="F44" s="8">
        <v>73</v>
      </c>
      <c r="G44" s="18">
        <f t="shared" si="1"/>
        <v>2097</v>
      </c>
      <c r="H44" s="19">
        <v>915</v>
      </c>
      <c r="I44" s="19">
        <v>1182</v>
      </c>
    </row>
    <row r="45" spans="1:9" ht="14.25">
      <c r="A45" s="8">
        <v>34</v>
      </c>
      <c r="B45" s="18">
        <f t="shared" si="0"/>
        <v>2812</v>
      </c>
      <c r="C45" s="19">
        <v>1447</v>
      </c>
      <c r="D45" s="19">
        <v>1365</v>
      </c>
      <c r="E45" s="14"/>
      <c r="F45" s="8">
        <v>74</v>
      </c>
      <c r="G45" s="18">
        <f t="shared" si="1"/>
        <v>2153</v>
      </c>
      <c r="H45" s="19">
        <v>913</v>
      </c>
      <c r="I45" s="19">
        <v>1240</v>
      </c>
    </row>
    <row r="46" spans="1:9" ht="14.25">
      <c r="A46" s="7" t="s">
        <v>14</v>
      </c>
      <c r="B46" s="18">
        <f t="shared" si="0"/>
        <v>13398</v>
      </c>
      <c r="C46" s="18">
        <f>SUM(C47:C51)</f>
        <v>7013</v>
      </c>
      <c r="D46" s="18">
        <f>SUM(D47:D51)</f>
        <v>6385</v>
      </c>
      <c r="E46" s="14"/>
      <c r="F46" s="7" t="s">
        <v>21</v>
      </c>
      <c r="G46" s="18">
        <f t="shared" si="1"/>
        <v>9261</v>
      </c>
      <c r="H46" s="18">
        <f>SUM(H47:H51)</f>
        <v>3891</v>
      </c>
      <c r="I46" s="18">
        <f>SUM(I47:I51)</f>
        <v>5370</v>
      </c>
    </row>
    <row r="47" spans="1:9" ht="14.25">
      <c r="A47" s="8">
        <v>35</v>
      </c>
      <c r="B47" s="18">
        <f t="shared" si="0"/>
        <v>2726</v>
      </c>
      <c r="C47" s="19">
        <v>1405</v>
      </c>
      <c r="D47" s="19">
        <v>1321</v>
      </c>
      <c r="E47" s="14"/>
      <c r="F47" s="8">
        <v>75</v>
      </c>
      <c r="G47" s="18">
        <f t="shared" si="1"/>
        <v>2030</v>
      </c>
      <c r="H47" s="19">
        <v>884</v>
      </c>
      <c r="I47" s="19">
        <v>1146</v>
      </c>
    </row>
    <row r="48" spans="1:9" ht="14.25">
      <c r="A48" s="8">
        <v>36</v>
      </c>
      <c r="B48" s="18">
        <f t="shared" si="0"/>
        <v>2795</v>
      </c>
      <c r="C48" s="19">
        <v>1436</v>
      </c>
      <c r="D48" s="19">
        <v>1359</v>
      </c>
      <c r="E48" s="14"/>
      <c r="F48" s="8">
        <v>76</v>
      </c>
      <c r="G48" s="18">
        <f t="shared" si="1"/>
        <v>1937</v>
      </c>
      <c r="H48" s="19">
        <v>818</v>
      </c>
      <c r="I48" s="19">
        <v>1119</v>
      </c>
    </row>
    <row r="49" spans="1:9" ht="14.25">
      <c r="A49" s="8">
        <v>37</v>
      </c>
      <c r="B49" s="18">
        <f t="shared" si="0"/>
        <v>2771</v>
      </c>
      <c r="C49" s="19">
        <v>1452</v>
      </c>
      <c r="D49" s="19">
        <v>1319</v>
      </c>
      <c r="E49" s="14"/>
      <c r="F49" s="8">
        <v>77</v>
      </c>
      <c r="G49" s="18">
        <f t="shared" si="1"/>
        <v>1848</v>
      </c>
      <c r="H49" s="19">
        <v>788</v>
      </c>
      <c r="I49" s="19">
        <v>1060</v>
      </c>
    </row>
    <row r="50" spans="1:9" ht="14.25">
      <c r="A50" s="8">
        <v>38</v>
      </c>
      <c r="B50" s="18">
        <f t="shared" si="0"/>
        <v>2774</v>
      </c>
      <c r="C50" s="19">
        <v>1462</v>
      </c>
      <c r="D50" s="19">
        <v>1312</v>
      </c>
      <c r="E50" s="14"/>
      <c r="F50" s="8">
        <v>78</v>
      </c>
      <c r="G50" s="18">
        <f t="shared" si="1"/>
        <v>1856</v>
      </c>
      <c r="H50" s="19">
        <v>723</v>
      </c>
      <c r="I50" s="19">
        <v>1133</v>
      </c>
    </row>
    <row r="51" spans="1:9" ht="14.25">
      <c r="A51" s="8">
        <v>39</v>
      </c>
      <c r="B51" s="18">
        <f t="shared" si="0"/>
        <v>2332</v>
      </c>
      <c r="C51" s="19">
        <v>1258</v>
      </c>
      <c r="D51" s="19">
        <v>1074</v>
      </c>
      <c r="E51" s="14"/>
      <c r="F51" s="8">
        <v>79</v>
      </c>
      <c r="G51" s="18">
        <f t="shared" si="1"/>
        <v>1590</v>
      </c>
      <c r="H51" s="19">
        <v>678</v>
      </c>
      <c r="I51" s="19">
        <v>912</v>
      </c>
    </row>
    <row r="52" spans="1:9" ht="21" customHeight="1">
      <c r="A52" s="6" t="s">
        <v>33</v>
      </c>
      <c r="B52" s="6" t="s">
        <v>31</v>
      </c>
      <c r="C52" s="6" t="s">
        <v>0</v>
      </c>
      <c r="D52" s="6" t="s">
        <v>1</v>
      </c>
      <c r="E52" s="11"/>
      <c r="F52" s="6" t="s">
        <v>33</v>
      </c>
      <c r="G52" s="6" t="s">
        <v>31</v>
      </c>
      <c r="H52" s="6" t="s">
        <v>0</v>
      </c>
      <c r="I52" s="6" t="s">
        <v>1</v>
      </c>
    </row>
    <row r="53" spans="1:9" ht="14.25">
      <c r="A53" s="7" t="s">
        <v>22</v>
      </c>
      <c r="B53" s="18">
        <f>SUM(C53:D53)</f>
        <v>5980</v>
      </c>
      <c r="C53" s="18">
        <f>SUM(C54:C58)</f>
        <v>2180</v>
      </c>
      <c r="D53" s="18">
        <f>SUM(D54:D58)</f>
        <v>3800</v>
      </c>
      <c r="E53" s="11"/>
      <c r="F53" s="7" t="s">
        <v>25</v>
      </c>
      <c r="G53" s="18">
        <f>SUM(H53:I53)</f>
        <v>425</v>
      </c>
      <c r="H53" s="18">
        <f>SUM(H54:H58)</f>
        <v>93</v>
      </c>
      <c r="I53" s="18">
        <f>SUM(I54:I58)</f>
        <v>332</v>
      </c>
    </row>
    <row r="54" spans="1:9" ht="14.25">
      <c r="A54" s="8">
        <v>80</v>
      </c>
      <c r="B54" s="18">
        <f aca="true" t="shared" si="2" ref="B54:B70">SUM(C54:D54)</f>
        <v>1495</v>
      </c>
      <c r="C54" s="19">
        <v>605</v>
      </c>
      <c r="D54" s="19">
        <v>890</v>
      </c>
      <c r="E54" s="11"/>
      <c r="F54" s="8">
        <v>95</v>
      </c>
      <c r="G54" s="18">
        <f aca="true" t="shared" si="3" ref="G54:G64">SUM(H54:I54)</f>
        <v>153</v>
      </c>
      <c r="H54" s="19">
        <v>35</v>
      </c>
      <c r="I54" s="19">
        <v>118</v>
      </c>
    </row>
    <row r="55" spans="1:9" ht="14.25">
      <c r="A55" s="8">
        <v>81</v>
      </c>
      <c r="B55" s="18">
        <f t="shared" si="2"/>
        <v>1358</v>
      </c>
      <c r="C55" s="19">
        <v>502</v>
      </c>
      <c r="D55" s="19">
        <v>856</v>
      </c>
      <c r="E55" s="11"/>
      <c r="F55" s="8">
        <v>96</v>
      </c>
      <c r="G55" s="18">
        <f t="shared" si="3"/>
        <v>129</v>
      </c>
      <c r="H55" s="19">
        <v>35</v>
      </c>
      <c r="I55" s="19">
        <v>94</v>
      </c>
    </row>
    <row r="56" spans="1:9" ht="14.25">
      <c r="A56" s="8">
        <v>82</v>
      </c>
      <c r="B56" s="18">
        <f t="shared" si="2"/>
        <v>1131</v>
      </c>
      <c r="C56" s="19">
        <v>424</v>
      </c>
      <c r="D56" s="19">
        <v>707</v>
      </c>
      <c r="E56" s="11"/>
      <c r="F56" s="8">
        <v>97</v>
      </c>
      <c r="G56" s="18">
        <f t="shared" si="3"/>
        <v>66</v>
      </c>
      <c r="H56" s="19">
        <v>7</v>
      </c>
      <c r="I56" s="19">
        <v>59</v>
      </c>
    </row>
    <row r="57" spans="1:9" ht="14.25">
      <c r="A57" s="8">
        <v>83</v>
      </c>
      <c r="B57" s="18">
        <f t="shared" si="2"/>
        <v>1046</v>
      </c>
      <c r="C57" s="19">
        <v>344</v>
      </c>
      <c r="D57" s="19">
        <v>702</v>
      </c>
      <c r="E57" s="11"/>
      <c r="F57" s="8">
        <v>98</v>
      </c>
      <c r="G57" s="18">
        <f t="shared" si="3"/>
        <v>51</v>
      </c>
      <c r="H57" s="19">
        <v>13</v>
      </c>
      <c r="I57" s="19">
        <v>38</v>
      </c>
    </row>
    <row r="58" spans="1:9" ht="14.25">
      <c r="A58" s="8">
        <v>84</v>
      </c>
      <c r="B58" s="18">
        <f t="shared" si="2"/>
        <v>950</v>
      </c>
      <c r="C58" s="19">
        <v>305</v>
      </c>
      <c r="D58" s="19">
        <v>645</v>
      </c>
      <c r="E58" s="11"/>
      <c r="F58" s="8">
        <v>99</v>
      </c>
      <c r="G58" s="18">
        <f t="shared" si="3"/>
        <v>26</v>
      </c>
      <c r="H58" s="19">
        <v>3</v>
      </c>
      <c r="I58" s="19">
        <v>23</v>
      </c>
    </row>
    <row r="59" spans="1:9" ht="14.25">
      <c r="A59" s="7" t="s">
        <v>23</v>
      </c>
      <c r="B59" s="18">
        <f t="shared" si="2"/>
        <v>3409</v>
      </c>
      <c r="C59" s="18">
        <f>SUM(C60:C64)</f>
        <v>1049</v>
      </c>
      <c r="D59" s="18">
        <f>SUM(D60:D64)</f>
        <v>2360</v>
      </c>
      <c r="E59" s="11"/>
      <c r="F59" s="7" t="s">
        <v>26</v>
      </c>
      <c r="G59" s="18">
        <f t="shared" si="3"/>
        <v>42</v>
      </c>
      <c r="H59" s="19">
        <v>6</v>
      </c>
      <c r="I59" s="19">
        <v>36</v>
      </c>
    </row>
    <row r="60" spans="1:9" ht="14.25">
      <c r="A60" s="8">
        <v>85</v>
      </c>
      <c r="B60" s="18">
        <f t="shared" si="2"/>
        <v>903</v>
      </c>
      <c r="C60" s="19">
        <v>280</v>
      </c>
      <c r="D60" s="19">
        <v>623</v>
      </c>
      <c r="E60" s="11"/>
      <c r="F60" s="7" t="s">
        <v>2</v>
      </c>
      <c r="G60" s="18">
        <f t="shared" si="3"/>
        <v>81</v>
      </c>
      <c r="H60" s="19">
        <v>39</v>
      </c>
      <c r="I60" s="19">
        <v>42</v>
      </c>
    </row>
    <row r="61" spans="1:9" ht="14.25">
      <c r="A61" s="8">
        <v>86</v>
      </c>
      <c r="B61" s="18">
        <f t="shared" si="2"/>
        <v>713</v>
      </c>
      <c r="C61" s="19">
        <v>220</v>
      </c>
      <c r="D61" s="19">
        <v>493</v>
      </c>
      <c r="E61" s="11"/>
      <c r="F61" s="16" t="s">
        <v>3</v>
      </c>
      <c r="G61" s="20"/>
      <c r="H61" s="20"/>
      <c r="I61" s="21"/>
    </row>
    <row r="62" spans="1:9" ht="14.25">
      <c r="A62" s="8">
        <v>87</v>
      </c>
      <c r="B62" s="18">
        <f t="shared" si="2"/>
        <v>682</v>
      </c>
      <c r="C62" s="19">
        <v>226</v>
      </c>
      <c r="D62" s="19">
        <v>456</v>
      </c>
      <c r="E62" s="11"/>
      <c r="F62" s="7" t="s">
        <v>27</v>
      </c>
      <c r="G62" s="18">
        <f t="shared" si="3"/>
        <v>25495</v>
      </c>
      <c r="H62" s="19">
        <f>SUM(C5:C9,C11:C15,C17:C21)</f>
        <v>13178</v>
      </c>
      <c r="I62" s="19">
        <f>SUM(D5:D9,D11:D15,D17:D21)</f>
        <v>12317</v>
      </c>
    </row>
    <row r="63" spans="1:9" ht="14.25">
      <c r="A63" s="8">
        <v>88</v>
      </c>
      <c r="B63" s="18">
        <f t="shared" si="2"/>
        <v>584</v>
      </c>
      <c r="C63" s="19">
        <v>161</v>
      </c>
      <c r="D63" s="19">
        <v>423</v>
      </c>
      <c r="E63" s="11"/>
      <c r="F63" s="7" t="s">
        <v>28</v>
      </c>
      <c r="G63" s="18">
        <f t="shared" si="3"/>
        <v>125604</v>
      </c>
      <c r="H63" s="19">
        <f>SUM(C23:C27,C29:C33,C35:C39,C41:C45,C47:C51,H29:H33,H23:H27,H17:H21,H11:H15,H5:H9)</f>
        <v>64529</v>
      </c>
      <c r="I63" s="19">
        <f>SUM(D23:D27,D29:D33,D35:D39,D41:D45,D47:D51,I29:I33,I23:I27,I17:I21,I11:I15,I5:I9)</f>
        <v>61075</v>
      </c>
    </row>
    <row r="64" spans="1:9" ht="14.25">
      <c r="A64" s="8">
        <v>89</v>
      </c>
      <c r="B64" s="18">
        <f t="shared" si="2"/>
        <v>527</v>
      </c>
      <c r="C64" s="19">
        <v>162</v>
      </c>
      <c r="D64" s="19">
        <v>365</v>
      </c>
      <c r="E64" s="11"/>
      <c r="F64" s="7" t="s">
        <v>29</v>
      </c>
      <c r="G64" s="18">
        <f t="shared" si="3"/>
        <v>43064</v>
      </c>
      <c r="H64" s="19">
        <f>SUM(H35:H39,H41:H45,H47:H51,C54:C58,C60:C64,C66:C70,H54:H59)</f>
        <v>17789</v>
      </c>
      <c r="I64" s="19">
        <f>SUM(I35:I39,I41:I45,I47:I51,D54:D58,D60:D64,D66:D70,I54:I59)</f>
        <v>25275</v>
      </c>
    </row>
    <row r="65" spans="1:9" ht="14.25">
      <c r="A65" s="7" t="s">
        <v>24</v>
      </c>
      <c r="B65" s="18">
        <f t="shared" si="2"/>
        <v>1548</v>
      </c>
      <c r="C65" s="18">
        <f>SUM(C66:C70)</f>
        <v>410</v>
      </c>
      <c r="D65" s="18">
        <f>SUM(D66:D70)</f>
        <v>1138</v>
      </c>
      <c r="E65" s="11"/>
      <c r="F65" s="16" t="s">
        <v>4</v>
      </c>
      <c r="G65" s="20"/>
      <c r="H65" s="20"/>
      <c r="I65" s="21"/>
    </row>
    <row r="66" spans="1:9" ht="14.25">
      <c r="A66" s="8">
        <v>90</v>
      </c>
      <c r="B66" s="18">
        <f t="shared" si="2"/>
        <v>436</v>
      </c>
      <c r="C66" s="19">
        <v>110</v>
      </c>
      <c r="D66" s="19">
        <v>326</v>
      </c>
      <c r="E66" s="11"/>
      <c r="F66" s="7" t="s">
        <v>27</v>
      </c>
      <c r="G66" s="22">
        <f>SUM(G62/B3*100)</f>
        <v>13.125244537797819</v>
      </c>
      <c r="H66" s="22">
        <f>SUM(H62/C3*100)</f>
        <v>13.793897524467472</v>
      </c>
      <c r="I66" s="22">
        <f>SUM(I62/D3*100)</f>
        <v>12.478092169913586</v>
      </c>
    </row>
    <row r="67" spans="1:9" ht="14.25">
      <c r="A67" s="8">
        <v>91</v>
      </c>
      <c r="B67" s="18">
        <f t="shared" si="2"/>
        <v>401</v>
      </c>
      <c r="C67" s="19">
        <v>119</v>
      </c>
      <c r="D67" s="19">
        <v>282</v>
      </c>
      <c r="E67" s="11"/>
      <c r="F67" s="7" t="s">
        <v>28</v>
      </c>
      <c r="G67" s="22">
        <f>SUM(G63/B3*100)</f>
        <v>64.66300117378142</v>
      </c>
      <c r="H67" s="22">
        <f>SUM(H63/C3*100)</f>
        <v>67.54487884021563</v>
      </c>
      <c r="I67" s="22">
        <f>SUM(I63/D3*100)</f>
        <v>61.87379063712529</v>
      </c>
    </row>
    <row r="68" spans="1:9" ht="14.25">
      <c r="A68" s="8">
        <v>92</v>
      </c>
      <c r="B68" s="18">
        <f t="shared" si="2"/>
        <v>293</v>
      </c>
      <c r="C68" s="19">
        <v>78</v>
      </c>
      <c r="D68" s="19">
        <v>215</v>
      </c>
      <c r="E68" s="11"/>
      <c r="F68" s="7" t="s">
        <v>29</v>
      </c>
      <c r="G68" s="22">
        <f>SUM(G64/B3*100)</f>
        <v>22.170054158687012</v>
      </c>
      <c r="H68" s="22">
        <f>SUM(H64/C3*100)</f>
        <v>18.620400900193644</v>
      </c>
      <c r="I68" s="22">
        <f>SUM(I64/D3*100)</f>
        <v>25.605567881348207</v>
      </c>
    </row>
    <row r="69" spans="1:9" ht="14.25">
      <c r="A69" s="8">
        <v>93</v>
      </c>
      <c r="B69" s="18">
        <f t="shared" si="2"/>
        <v>235</v>
      </c>
      <c r="C69" s="19">
        <v>62</v>
      </c>
      <c r="D69" s="19">
        <v>173</v>
      </c>
      <c r="E69" s="11"/>
      <c r="F69" s="7" t="s">
        <v>5</v>
      </c>
      <c r="G69" s="23">
        <v>44.1</v>
      </c>
      <c r="H69" s="23">
        <v>42</v>
      </c>
      <c r="I69" s="23">
        <v>46</v>
      </c>
    </row>
    <row r="70" spans="1:9" ht="14.25">
      <c r="A70" s="8">
        <v>94</v>
      </c>
      <c r="B70" s="18">
        <f t="shared" si="2"/>
        <v>183</v>
      </c>
      <c r="C70" s="19">
        <v>41</v>
      </c>
      <c r="D70" s="19">
        <v>142</v>
      </c>
      <c r="E70" s="11"/>
      <c r="F70" s="7" t="s">
        <v>6</v>
      </c>
      <c r="G70" s="23">
        <v>43.7</v>
      </c>
      <c r="H70" s="23">
        <v>41.1</v>
      </c>
      <c r="I70" s="23">
        <v>46.6</v>
      </c>
    </row>
    <row r="71" spans="1:9" ht="14.25">
      <c r="A71" s="15" t="s">
        <v>35</v>
      </c>
      <c r="B71" s="15"/>
      <c r="C71" s="15"/>
      <c r="D71" s="15"/>
      <c r="E71" s="15"/>
      <c r="F71" s="15"/>
      <c r="G71" s="15"/>
      <c r="H71" s="15"/>
      <c r="I71" s="15"/>
    </row>
    <row r="72" spans="1:9" ht="14.25">
      <c r="A72" s="12" t="s">
        <v>36</v>
      </c>
      <c r="B72" s="12"/>
      <c r="C72" s="12"/>
      <c r="D72" s="12"/>
      <c r="E72" s="12"/>
      <c r="F72" s="12"/>
      <c r="G72" s="12"/>
      <c r="H72" s="12"/>
      <c r="I72" s="12"/>
    </row>
    <row r="73" spans="6:9" ht="14.25">
      <c r="F73" s="1"/>
      <c r="G73" s="2"/>
      <c r="H73" s="2"/>
      <c r="I73" s="2"/>
    </row>
    <row r="74" spans="6:9" ht="14.25">
      <c r="F74" s="1"/>
      <c r="G74" s="2"/>
      <c r="H74" s="2"/>
      <c r="I74" s="2"/>
    </row>
    <row r="75" spans="6:9" ht="14.25">
      <c r="F75" s="1"/>
      <c r="G75" s="2"/>
      <c r="H75" s="2"/>
      <c r="I75" s="2"/>
    </row>
    <row r="76" spans="6:9" ht="14.25">
      <c r="F76" s="1"/>
      <c r="G76" s="2"/>
      <c r="H76" s="2"/>
      <c r="I76" s="2"/>
    </row>
    <row r="77" spans="6:9" ht="14.25">
      <c r="F77" s="1"/>
      <c r="G77" s="2"/>
      <c r="H77" s="2"/>
      <c r="I77" s="2"/>
    </row>
    <row r="78" spans="6:9" ht="14.25">
      <c r="F78" s="3"/>
      <c r="G78" s="2"/>
      <c r="H78" s="2"/>
      <c r="I78" s="2"/>
    </row>
    <row r="79" spans="6:9" ht="14.25">
      <c r="F79" s="3"/>
      <c r="G79" s="2"/>
      <c r="H79" s="2"/>
      <c r="I79" s="2"/>
    </row>
    <row r="80" spans="6:9" ht="14.25">
      <c r="F80" s="3"/>
      <c r="G80" s="2"/>
      <c r="H80" s="2"/>
      <c r="I80" s="2"/>
    </row>
    <row r="81" spans="6:9" ht="14.25">
      <c r="F81" s="3"/>
      <c r="G81" s="2"/>
      <c r="H81" s="2"/>
      <c r="I81" s="2"/>
    </row>
    <row r="82" spans="6:9" ht="14.25">
      <c r="F82" s="3"/>
      <c r="G82" s="2"/>
      <c r="H82" s="2"/>
      <c r="I82" s="2"/>
    </row>
    <row r="83" spans="6:9" ht="14.25">
      <c r="F83" s="3"/>
      <c r="G83" s="2"/>
      <c r="H83" s="2"/>
      <c r="I83" s="2"/>
    </row>
    <row r="84" spans="6:9" ht="14.25">
      <c r="F84" s="3"/>
      <c r="G84" s="4"/>
      <c r="H84" s="4"/>
      <c r="I84" s="4"/>
    </row>
    <row r="85" spans="6:9" ht="14.25">
      <c r="F85" s="3"/>
      <c r="G85" s="5"/>
      <c r="H85" s="5"/>
      <c r="I85" s="5"/>
    </row>
    <row r="86" spans="6:9" ht="14.25">
      <c r="F86" s="3"/>
      <c r="G86" s="5"/>
      <c r="H86" s="5"/>
      <c r="I86" s="5"/>
    </row>
    <row r="87" spans="6:9" ht="14.25">
      <c r="F87" s="3"/>
      <c r="G87" s="5"/>
      <c r="H87" s="5"/>
      <c r="I87" s="5"/>
    </row>
    <row r="88" spans="6:9" ht="14.25">
      <c r="F88" s="3"/>
      <c r="G88" s="5"/>
      <c r="H88" s="5"/>
      <c r="I88" s="5"/>
    </row>
    <row r="89" spans="6:9" ht="14.25">
      <c r="F89" s="3"/>
      <c r="G89" s="5"/>
      <c r="H89" s="5"/>
      <c r="I89" s="5"/>
    </row>
  </sheetData>
  <sheetProtection sheet="1" objects="1" scenarios="1" formatCells="0" formatColumns="0" formatRows="0" insertColumns="0" insertRows="0"/>
  <mergeCells count="11">
    <mergeCell ref="H2:H3"/>
    <mergeCell ref="I2:I3"/>
    <mergeCell ref="E52:E70"/>
    <mergeCell ref="A72:I72"/>
    <mergeCell ref="A1:I1"/>
    <mergeCell ref="E2:E51"/>
    <mergeCell ref="A71:I71"/>
    <mergeCell ref="F61:I61"/>
    <mergeCell ref="F65:I65"/>
    <mergeCell ref="F2:F3"/>
    <mergeCell ref="G2:G3"/>
  </mergeCells>
  <printOptions horizontalCentered="1"/>
  <pageMargins left="0.7874015748031497" right="0.7874015748031497" top="0.7874015748031497" bottom="0.984251968503937" header="0.5118110236220472" footer="0.5118110236220472"/>
  <pageSetup firstPageNumber="35" useFirstPageNumber="1" horizontalDpi="240" verticalDpi="240" orientation="portrait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2004-11-30T06:32:48Z</cp:lastPrinted>
  <dcterms:created xsi:type="dcterms:W3CDTF">2000-03-15T00:25:10Z</dcterms:created>
  <dcterms:modified xsi:type="dcterms:W3CDTF">2007-04-12T01:36:25Z</dcterms:modified>
  <cp:category/>
  <cp:version/>
  <cp:contentType/>
  <cp:contentStatus/>
</cp:coreProperties>
</file>